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pav levante\Desktop\podenzana29_04\"/>
    </mc:Choice>
  </mc:AlternateContent>
  <xr:revisionPtr revIDLastSave="0" documentId="13_ncr:1_{ACF1858B-523A-4BF9-835D-E6ADE84ACE9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Fase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" i="8" l="1"/>
  <c r="AJ19" i="8"/>
  <c r="AI19" i="8"/>
  <c r="AH19" i="8"/>
  <c r="AG19" i="8"/>
  <c r="AF19" i="8"/>
  <c r="AJ18" i="8"/>
  <c r="AI18" i="8"/>
  <c r="AH18" i="8"/>
  <c r="AG18" i="8"/>
  <c r="AF18" i="8"/>
  <c r="AJ17" i="8"/>
  <c r="AI17" i="8"/>
  <c r="AH17" i="8"/>
  <c r="AG17" i="8"/>
  <c r="AF17" i="8"/>
  <c r="AJ16" i="8"/>
  <c r="AI16" i="8"/>
  <c r="AH16" i="8"/>
  <c r="AG16" i="8"/>
  <c r="AF16" i="8"/>
  <c r="AJ15" i="8"/>
  <c r="AI15" i="8"/>
  <c r="AH15" i="8"/>
  <c r="AG15" i="8"/>
  <c r="AF15" i="8"/>
  <c r="AJ14" i="8"/>
  <c r="AI14" i="8"/>
  <c r="AH14" i="8"/>
  <c r="AG14" i="8"/>
  <c r="AF14" i="8"/>
  <c r="AJ13" i="8"/>
  <c r="AI13" i="8"/>
  <c r="AH13" i="8"/>
  <c r="AG13" i="8"/>
  <c r="AF13" i="8"/>
  <c r="AJ12" i="8"/>
  <c r="AI12" i="8"/>
  <c r="AH12" i="8"/>
  <c r="AG12" i="8"/>
  <c r="AF12" i="8"/>
  <c r="AJ11" i="8"/>
  <c r="AI11" i="8"/>
  <c r="AH11" i="8"/>
  <c r="AG11" i="8"/>
  <c r="AF11" i="8"/>
  <c r="AJ10" i="8"/>
  <c r="AI10" i="8"/>
  <c r="AH10" i="8"/>
  <c r="AG10" i="8"/>
  <c r="AF10" i="8"/>
  <c r="AJ9" i="8"/>
  <c r="AI9" i="8"/>
  <c r="AH9" i="8"/>
  <c r="AG9" i="8"/>
  <c r="AF9" i="8"/>
  <c r="AJ8" i="8"/>
  <c r="AI8" i="8"/>
  <c r="AH8" i="8"/>
  <c r="AG8" i="8"/>
  <c r="AF8" i="8"/>
  <c r="AJ7" i="8"/>
  <c r="AI7" i="8"/>
  <c r="AH7" i="8"/>
  <c r="AG7" i="8"/>
  <c r="AF7" i="8"/>
  <c r="AJ6" i="8"/>
  <c r="AI6" i="8"/>
  <c r="AH6" i="8"/>
  <c r="AG6" i="8"/>
  <c r="AF6" i="8"/>
  <c r="N18" i="8"/>
  <c r="M18" i="8"/>
  <c r="N17" i="8"/>
  <c r="M17" i="8"/>
  <c r="N16" i="8"/>
  <c r="M16" i="8"/>
  <c r="N15" i="8"/>
  <c r="M15" i="8"/>
  <c r="N14" i="8"/>
  <c r="M14" i="8"/>
  <c r="AH5" i="8" l="1"/>
  <c r="AM11" i="8" l="1"/>
  <c r="AM9" i="8"/>
  <c r="AM8" i="8"/>
  <c r="AM7" i="8"/>
  <c r="AM6" i="8"/>
  <c r="N19" i="8" l="1"/>
  <c r="N13" i="8"/>
  <c r="N12" i="8"/>
  <c r="N11" i="8"/>
  <c r="N10" i="8"/>
  <c r="N9" i="8"/>
  <c r="N8" i="8"/>
  <c r="N7" i="8"/>
  <c r="N6" i="8"/>
  <c r="N5" i="8"/>
  <c r="M19" i="8"/>
  <c r="M13" i="8"/>
  <c r="M12" i="8"/>
  <c r="M11" i="8"/>
  <c r="M10" i="8"/>
  <c r="M9" i="8"/>
  <c r="M8" i="8"/>
  <c r="M7" i="8"/>
  <c r="M6" i="8"/>
  <c r="M5" i="8"/>
  <c r="AO9" i="8" l="1"/>
  <c r="AN6" i="8"/>
  <c r="AS9" i="8"/>
  <c r="AQ8" i="8"/>
  <c r="AQ11" i="8"/>
  <c r="AP7" i="8"/>
  <c r="AO6" i="8"/>
  <c r="AO8" i="8"/>
  <c r="AO11" i="8"/>
  <c r="AR7" i="8"/>
  <c r="AQ6" i="8"/>
  <c r="AT8" i="8"/>
  <c r="AR11" i="8"/>
  <c r="AP6" i="8"/>
  <c r="AR6" i="8"/>
  <c r="AR9" i="8"/>
  <c r="AV9" i="8" s="1"/>
  <c r="AS10" i="8"/>
  <c r="AN10" i="8"/>
  <c r="AR10" i="8"/>
  <c r="AP10" i="8"/>
  <c r="AR8" i="8"/>
  <c r="AU11" i="8"/>
  <c r="AN8" i="8"/>
  <c r="AT11" i="8"/>
  <c r="AU6" i="8"/>
  <c r="AU9" i="8"/>
  <c r="AP8" i="8"/>
  <c r="AP11" i="8"/>
  <c r="AN7" i="8"/>
  <c r="AU8" i="8"/>
  <c r="AS8" i="8"/>
  <c r="AN11" i="8"/>
  <c r="AS11" i="8"/>
  <c r="AS7" i="8"/>
  <c r="AT6" i="8"/>
  <c r="AS6" i="8"/>
  <c r="AP9" i="8"/>
  <c r="AT9" i="8"/>
  <c r="AW9" i="8" s="1"/>
  <c r="AN9" i="8"/>
  <c r="AQ9" i="8"/>
  <c r="AJ5" i="8"/>
  <c r="AU7" i="8" s="1"/>
  <c r="AI5" i="8"/>
  <c r="AG5" i="8"/>
  <c r="AF5" i="8"/>
  <c r="AV10" i="8" l="1"/>
  <c r="AV8" i="8"/>
  <c r="AT10" i="8"/>
  <c r="AV6" i="8"/>
  <c r="AW11" i="8"/>
  <c r="AV7" i="8"/>
  <c r="AW6" i="8"/>
  <c r="AV11" i="8"/>
  <c r="AW8" i="8"/>
  <c r="AU10" i="8"/>
  <c r="AT7" i="8"/>
  <c r="AW7" i="8" s="1"/>
  <c r="AQ10" i="8"/>
  <c r="AO7" i="8"/>
  <c r="AO10" i="8"/>
  <c r="AQ7" i="8"/>
  <c r="AW10" i="8" l="1"/>
</calcChain>
</file>

<file path=xl/sharedStrings.xml><?xml version="1.0" encoding="utf-8"?>
<sst xmlns="http://schemas.openxmlformats.org/spreadsheetml/2006/main" count="162" uniqueCount="43">
  <si>
    <t>Campo</t>
  </si>
  <si>
    <t>Gir.</t>
  </si>
  <si>
    <t>Gara</t>
  </si>
  <si>
    <t>Turno</t>
  </si>
  <si>
    <t>Ora</t>
  </si>
  <si>
    <t>-</t>
  </si>
  <si>
    <t>(</t>
  </si>
  <si>
    <t>;</t>
  </si>
  <si>
    <t>)</t>
  </si>
  <si>
    <t>CS1</t>
  </si>
  <si>
    <t>CS2</t>
  </si>
  <si>
    <t>Pf</t>
  </si>
  <si>
    <t>Ps</t>
  </si>
  <si>
    <t>Qp</t>
  </si>
  <si>
    <t>V</t>
  </si>
  <si>
    <t>V1</t>
  </si>
  <si>
    <t>V2</t>
  </si>
  <si>
    <t>PTA</t>
  </si>
  <si>
    <t>PTB</t>
  </si>
  <si>
    <t>CLASSIFICHE GIRONI</t>
  </si>
  <si>
    <t>Incontro</t>
  </si>
  <si>
    <t>Risultato</t>
  </si>
  <si>
    <t>S3</t>
  </si>
  <si>
    <t>SQUADRE PARTECIPANTI</t>
  </si>
  <si>
    <t>CALENDARIO GARE</t>
  </si>
  <si>
    <t>Class.</t>
  </si>
  <si>
    <t>N</t>
  </si>
  <si>
    <t>S</t>
  </si>
  <si>
    <t>Sv</t>
  </si>
  <si>
    <t>Sp</t>
  </si>
  <si>
    <t>Qs</t>
  </si>
  <si>
    <t>RED</t>
  </si>
  <si>
    <t>S3  RED3</t>
  </si>
  <si>
    <t>S3 RED3</t>
  </si>
  <si>
    <t>GIRONE 1</t>
  </si>
  <si>
    <t>PT</t>
  </si>
  <si>
    <t>GRAND PRIX - 6 squadre - 3 campi - qs</t>
  </si>
  <si>
    <t>SC. Pallavolo</t>
  </si>
  <si>
    <t>Pall. S. Giovanni</t>
  </si>
  <si>
    <t>Podenzana</t>
  </si>
  <si>
    <t>Rainbow1</t>
  </si>
  <si>
    <t>Rainbow2</t>
  </si>
  <si>
    <t>Lunezia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</si>
</sst>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 x14ac:knownFonts="1">
    <font>
      <sz val="11"/>
      <color rgb="FF000000"/>
      <name val="Calibri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i/>
      <sz val="11"/>
      <color indexed="8"/>
      <name val="Calibri"/>
      <family val="2"/>
    </font>
    <font>
      <b/>
      <sz val="11"/>
      <color rgb="FF0070C0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49" fontId="0" fillId="0" borderId="0" xfId="0" applyNumberFormat="1"/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3" borderId="0" xfId="0" applyFill="1"/>
    <xf numFmtId="0" fontId="7" fillId="3" borderId="0" xfId="0" applyFont="1" applyFill="1"/>
    <xf numFmtId="0" fontId="11" fillId="0" borderId="0" xfId="0" applyFont="1"/>
    <xf numFmtId="0" fontId="8" fillId="0" borderId="0" xfId="0" applyFont="1"/>
    <xf numFmtId="0" fontId="6" fillId="3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4" fillId="3" borderId="0" xfId="0" applyFont="1" applyFill="1"/>
    <xf numFmtId="0" fontId="8" fillId="3" borderId="0" xfId="0" applyFont="1" applyFill="1"/>
    <xf numFmtId="0" fontId="2" fillId="0" borderId="0" xfId="0" applyFont="1"/>
    <xf numFmtId="49" fontId="0" fillId="3" borderId="0" xfId="0" applyNumberFormat="1" applyFill="1"/>
    <xf numFmtId="0" fontId="10" fillId="3" borderId="0" xfId="0" applyFont="1" applyFill="1"/>
    <xf numFmtId="0" fontId="1" fillId="3" borderId="0" xfId="0" applyFont="1" applyFill="1"/>
    <xf numFmtId="0" fontId="5" fillId="5" borderId="24" xfId="0" applyFon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0" fontId="4" fillId="2" borderId="16" xfId="0" applyFont="1" applyFill="1" applyBorder="1" applyAlignment="1">
      <alignment horizontal="center"/>
    </xf>
    <xf numFmtId="1" fontId="8" fillId="4" borderId="16" xfId="0" applyNumberFormat="1" applyFont="1" applyFill="1" applyBorder="1" applyAlignment="1">
      <alignment horizontal="center"/>
    </xf>
    <xf numFmtId="0" fontId="5" fillId="5" borderId="16" xfId="0" applyFont="1" applyFill="1" applyBorder="1"/>
    <xf numFmtId="1" fontId="5" fillId="5" borderId="32" xfId="0" applyNumberFormat="1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2" fontId="5" fillId="5" borderId="34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2" fontId="1" fillId="0" borderId="2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12" fontId="1" fillId="0" borderId="4" xfId="0" applyNumberFormat="1" applyFont="1" applyBorder="1" applyAlignment="1" applyProtection="1">
      <alignment horizontal="left"/>
      <protection locked="0"/>
    </xf>
    <xf numFmtId="12" fontId="1" fillId="0" borderId="6" xfId="0" applyNumberFormat="1" applyFont="1" applyBorder="1" applyAlignment="1" applyProtection="1">
      <alignment horizontal="left"/>
      <protection locked="0"/>
    </xf>
    <xf numFmtId="0" fontId="12" fillId="6" borderId="3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Protection="1">
      <protection locked="0"/>
    </xf>
    <xf numFmtId="0" fontId="2" fillId="0" borderId="9" xfId="0" applyFont="1" applyBorder="1"/>
    <xf numFmtId="0" fontId="2" fillId="0" borderId="9" xfId="0" applyFont="1" applyBorder="1" applyProtection="1">
      <protection locked="0"/>
    </xf>
    <xf numFmtId="0" fontId="2" fillId="0" borderId="10" xfId="0" applyFont="1" applyBorder="1"/>
    <xf numFmtId="164" fontId="1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20" xfId="0" applyFont="1" applyBorder="1" applyProtection="1">
      <protection locked="0"/>
    </xf>
    <xf numFmtId="0" fontId="2" fillId="0" borderId="14" xfId="0" applyFont="1" applyBorder="1"/>
    <xf numFmtId="0" fontId="2" fillId="0" borderId="14" xfId="0" applyFont="1" applyBorder="1" applyProtection="1">
      <protection locked="0"/>
    </xf>
    <xf numFmtId="0" fontId="2" fillId="0" borderId="15" xfId="0" applyFont="1" applyBorder="1"/>
    <xf numFmtId="0" fontId="5" fillId="0" borderId="6" xfId="0" applyFont="1" applyBorder="1"/>
    <xf numFmtId="0" fontId="5" fillId="0" borderId="2" xfId="0" applyFont="1" applyBorder="1"/>
    <xf numFmtId="0" fontId="0" fillId="0" borderId="31" xfId="0" applyBorder="1" applyAlignment="1">
      <alignment horizontal="center"/>
    </xf>
    <xf numFmtId="20" fontId="1" fillId="0" borderId="31" xfId="0" applyNumberFormat="1" applyFont="1" applyBorder="1" applyAlignment="1">
      <alignment horizontal="center"/>
    </xf>
    <xf numFmtId="0" fontId="2" fillId="0" borderId="31" xfId="0" applyFont="1" applyBorder="1"/>
    <xf numFmtId="20" fontId="1" fillId="0" borderId="7" xfId="0" applyNumberFormat="1" applyFont="1" applyBorder="1" applyAlignment="1">
      <alignment horizontal="center"/>
    </xf>
    <xf numFmtId="0" fontId="1" fillId="0" borderId="20" xfId="0" applyFont="1" applyBorder="1" applyProtection="1">
      <protection locked="0"/>
    </xf>
    <xf numFmtId="0" fontId="1" fillId="0" borderId="25" xfId="0" applyFont="1" applyBorder="1"/>
    <xf numFmtId="0" fontId="2" fillId="0" borderId="23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12" xfId="0" applyFont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0" xfId="0" applyFont="1" applyBorder="1" applyAlignment="1">
      <alignment horizontal="right"/>
    </xf>
    <xf numFmtId="0" fontId="1" fillId="0" borderId="13" xfId="0" applyFont="1" applyBorder="1"/>
    <xf numFmtId="1" fontId="14" fillId="0" borderId="29" xfId="0" applyNumberFormat="1" applyFont="1" applyBorder="1" applyAlignment="1" applyProtection="1">
      <alignment horizontal="center"/>
      <protection locked="0"/>
    </xf>
    <xf numFmtId="1" fontId="14" fillId="0" borderId="27" xfId="0" applyNumberFormat="1" applyFont="1" applyBorder="1" applyAlignment="1" applyProtection="1">
      <alignment horizontal="center"/>
      <protection locked="0"/>
    </xf>
    <xf numFmtId="1" fontId="14" fillId="0" borderId="28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5" borderId="2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16" fillId="0" borderId="40" xfId="0" applyNumberFormat="1" applyFont="1" applyBorder="1" applyAlignment="1">
      <alignment horizontal="right"/>
    </xf>
    <xf numFmtId="2" fontId="16" fillId="0" borderId="26" xfId="0" applyNumberFormat="1" applyFont="1" applyBorder="1" applyAlignment="1">
      <alignment horizontal="center"/>
    </xf>
    <xf numFmtId="2" fontId="16" fillId="0" borderId="38" xfId="0" applyNumberFormat="1" applyFont="1" applyBorder="1" applyAlignment="1">
      <alignment horizontal="right"/>
    </xf>
    <xf numFmtId="2" fontId="16" fillId="0" borderId="34" xfId="0" applyNumberFormat="1" applyFont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2" fillId="7" borderId="37" xfId="0" applyFont="1" applyFill="1" applyBorder="1" applyAlignment="1">
      <alignment horizontal="center"/>
    </xf>
    <xf numFmtId="0" fontId="12" fillId="7" borderId="16" xfId="0" applyFont="1" applyFill="1" applyBorder="1"/>
    <xf numFmtId="0" fontId="12" fillId="7" borderId="17" xfId="0" applyFont="1" applyFill="1" applyBorder="1" applyAlignment="1">
      <alignment horizontal="center"/>
    </xf>
    <xf numFmtId="0" fontId="12" fillId="7" borderId="17" xfId="0" applyFont="1" applyFill="1" applyBorder="1"/>
    <xf numFmtId="0" fontId="12" fillId="7" borderId="18" xfId="0" applyFont="1" applyFill="1" applyBorder="1"/>
    <xf numFmtId="0" fontId="1" fillId="0" borderId="0" xfId="0" applyFont="1"/>
    <xf numFmtId="0" fontId="14" fillId="0" borderId="42" xfId="0" applyFont="1" applyBorder="1" applyAlignment="1">
      <alignment horizontal="center"/>
    </xf>
    <xf numFmtId="0" fontId="12" fillId="6" borderId="16" xfId="0" applyFont="1" applyFill="1" applyBorder="1"/>
    <xf numFmtId="0" fontId="14" fillId="0" borderId="41" xfId="0" applyFont="1" applyBorder="1" applyAlignment="1">
      <alignment horizontal="center"/>
    </xf>
    <xf numFmtId="0" fontId="17" fillId="5" borderId="41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12" fontId="1" fillId="0" borderId="44" xfId="0" applyNumberFormat="1" applyFont="1" applyBorder="1" applyAlignment="1" applyProtection="1">
      <alignment horizontal="left"/>
      <protection locked="0"/>
    </xf>
    <xf numFmtId="0" fontId="1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0" fillId="0" borderId="46" xfId="0" applyBorder="1" applyAlignment="1">
      <alignment horizontal="center"/>
    </xf>
    <xf numFmtId="20" fontId="1" fillId="0" borderId="46" xfId="0" applyNumberFormat="1" applyFont="1" applyBorder="1" applyAlignment="1">
      <alignment horizontal="center"/>
    </xf>
    <xf numFmtId="0" fontId="2" fillId="0" borderId="46" xfId="0" applyFont="1" applyBorder="1"/>
    <xf numFmtId="164" fontId="1" fillId="0" borderId="46" xfId="0" applyNumberFormat="1" applyFont="1" applyBorder="1" applyAlignment="1">
      <alignment horizontal="center"/>
    </xf>
    <xf numFmtId="0" fontId="1" fillId="0" borderId="47" xfId="0" applyFont="1" applyBorder="1" applyProtection="1">
      <protection locked="0"/>
    </xf>
    <xf numFmtId="0" fontId="2" fillId="0" borderId="48" xfId="0" applyFont="1" applyBorder="1"/>
    <xf numFmtId="0" fontId="2" fillId="0" borderId="48" xfId="0" applyFont="1" applyBorder="1" applyProtection="1">
      <protection locked="0"/>
    </xf>
    <xf numFmtId="0" fontId="1" fillId="0" borderId="48" xfId="0" applyFont="1" applyBorder="1" applyProtection="1">
      <protection locked="0"/>
    </xf>
    <xf numFmtId="0" fontId="15" fillId="0" borderId="31" xfId="0" applyFont="1" applyBorder="1" applyAlignment="1">
      <alignment horizontal="center"/>
    </xf>
    <xf numFmtId="0" fontId="5" fillId="0" borderId="4" xfId="0" applyFont="1" applyBorder="1"/>
    <xf numFmtId="0" fontId="2" fillId="0" borderId="49" xfId="0" applyFont="1" applyBorder="1"/>
    <xf numFmtId="0" fontId="15" fillId="0" borderId="7" xfId="0" applyFont="1" applyBorder="1" applyAlignment="1">
      <alignment horizontal="center"/>
    </xf>
    <xf numFmtId="0" fontId="1" fillId="0" borderId="14" xfId="0" applyFont="1" applyBorder="1" applyProtection="1">
      <protection locked="0"/>
    </xf>
    <xf numFmtId="164" fontId="1" fillId="0" borderId="31" xfId="0" applyNumberFormat="1" applyFont="1" applyBorder="1" applyAlignment="1">
      <alignment horizontal="center"/>
    </xf>
    <xf numFmtId="0" fontId="12" fillId="7" borderId="21" xfId="0" applyFont="1" applyFill="1" applyBorder="1" applyAlignment="1">
      <alignment horizontal="center"/>
    </xf>
    <xf numFmtId="0" fontId="12" fillId="7" borderId="39" xfId="0" applyFont="1" applyFill="1" applyBorder="1" applyAlignment="1">
      <alignment horizontal="center"/>
    </xf>
    <xf numFmtId="164" fontId="12" fillId="7" borderId="24" xfId="0" applyNumberFormat="1" applyFont="1" applyFill="1" applyBorder="1" applyAlignment="1">
      <alignment horizontal="right"/>
    </xf>
    <xf numFmtId="164" fontId="12" fillId="7" borderId="24" xfId="0" applyNumberFormat="1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7" borderId="24" xfId="0" applyFont="1" applyFill="1" applyBorder="1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2" borderId="16" xfId="0" applyFon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" fontId="8" fillId="4" borderId="16" xfId="0" applyNumberFormat="1" applyFont="1" applyFill="1" applyBorder="1" applyAlignment="1">
      <alignment horizontal="center"/>
    </xf>
    <xf numFmtId="49" fontId="0" fillId="0" borderId="17" xfId="0" applyNumberFormat="1" applyBorder="1"/>
    <xf numFmtId="49" fontId="0" fillId="0" borderId="18" xfId="0" applyNumberFormat="1" applyBorder="1"/>
    <xf numFmtId="0" fontId="12" fillId="7" borderId="24" xfId="0" applyFont="1" applyFill="1" applyBorder="1" applyAlignment="1">
      <alignment horizontal="center"/>
    </xf>
    <xf numFmtId="49" fontId="12" fillId="7" borderId="24" xfId="0" applyNumberFormat="1" applyFont="1" applyFill="1" applyBorder="1" applyAlignment="1">
      <alignment horizontal="center"/>
    </xf>
    <xf numFmtId="17" fontId="12" fillId="7" borderId="24" xfId="0" applyNumberFormat="1" applyFont="1" applyFill="1" applyBorder="1" applyAlignment="1">
      <alignment horizontal="center"/>
    </xf>
    <xf numFmtId="49" fontId="12" fillId="7" borderId="22" xfId="0" applyNumberFormat="1" applyFont="1" applyFill="1" applyBorder="1" applyAlignment="1">
      <alignment horizontal="center"/>
    </xf>
  </cellXfs>
  <cellStyles count="1">
    <cellStyle name="Normale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colors>
    <mruColors>
      <color rgb="FFFFFF99"/>
      <color rgb="FFFF0066"/>
      <color rgb="FF66FF33"/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480060</xdr:colOff>
      <xdr:row>0</xdr:row>
      <xdr:rowOff>0</xdr:rowOff>
    </xdr:from>
    <xdr:to>
      <xdr:col>2</xdr:col>
      <xdr:colOff>876300</xdr:colOff>
      <xdr:row>1</xdr:row>
      <xdr:rowOff>185432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0"/>
          <a:ext cx="396240" cy="375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Y48"/>
  <sheetViews>
    <sheetView showGridLines="0" tabSelected="1" topLeftCell="H1" zoomScale="95" zoomScaleNormal="95" workbookViewId="0">
      <selection activeCell="AL10" sqref="AL10"/>
    </sheetView>
  </sheetViews>
  <sheetFormatPr defaultColWidth="0" defaultRowHeight="0" customHeight="1" zeroHeight="1" x14ac:dyDescent="0.25"/>
  <cols>
    <col min="1" max="1" width="1.7109375" style="1" customWidth="1"/>
    <col min="2" max="2" width="3" style="3" hidden="1" customWidth="1"/>
    <col min="3" max="3" width="20.7109375" style="1" customWidth="1"/>
    <col min="4" max="4" width="6.85546875" style="3" bestFit="1" customWidth="1"/>
    <col min="5" max="5" width="1.7109375" style="1" customWidth="1"/>
    <col min="6" max="7" width="4.85546875" style="1" customWidth="1"/>
    <col min="8" max="8" width="5.7109375" style="3" customWidth="1"/>
    <col min="9" max="9" width="6.28515625" style="2" customWidth="1"/>
    <col min="10" max="10" width="5.85546875" style="3" customWidth="1"/>
    <col min="11" max="11" width="4.5703125" style="1" hidden="1" customWidth="1"/>
    <col min="12" max="12" width="4.140625" style="1" hidden="1" customWidth="1"/>
    <col min="13" max="14" width="20.7109375" style="1" customWidth="1"/>
    <col min="15" max="15" width="3.140625" style="1" bestFit="1" customWidth="1"/>
    <col min="16" max="17" width="2" style="1" bestFit="1" customWidth="1"/>
    <col min="18" max="18" width="1.5703125" style="1" bestFit="1" customWidth="1"/>
    <col min="19" max="19" width="3" style="1" bestFit="1" customWidth="1"/>
    <col min="20" max="20" width="1.7109375" style="1" bestFit="1" customWidth="1"/>
    <col min="21" max="21" width="3" style="1" bestFit="1" customWidth="1"/>
    <col min="22" max="22" width="1.5703125" style="1" bestFit="1" customWidth="1"/>
    <col min="23" max="23" width="3" style="1" bestFit="1" customWidth="1"/>
    <col min="24" max="24" width="1.7109375" style="1" bestFit="1" customWidth="1"/>
    <col min="25" max="25" width="3" style="1" bestFit="1" customWidth="1"/>
    <col min="26" max="26" width="1.5703125" style="1" bestFit="1" customWidth="1"/>
    <col min="27" max="27" width="3" style="1" bestFit="1" customWidth="1"/>
    <col min="28" max="28" width="1.7109375" style="1" bestFit="1" customWidth="1"/>
    <col min="29" max="29" width="3" style="1" bestFit="1" customWidth="1"/>
    <col min="30" max="30" width="1.7109375" style="1" bestFit="1" customWidth="1"/>
    <col min="31" max="31" width="1.7109375" style="1" customWidth="1"/>
    <col min="32" max="34" width="3.28515625" style="1" hidden="1" customWidth="1"/>
    <col min="35" max="35" width="4.42578125" style="1" hidden="1" customWidth="1"/>
    <col min="36" max="36" width="3.7109375" style="1" hidden="1" customWidth="1"/>
    <col min="37" max="37" width="4.140625" style="1" hidden="1" customWidth="1"/>
    <col min="38" max="38" width="5.7109375" style="1" customWidth="1"/>
    <col min="39" max="39" width="20.7109375" style="1" customWidth="1"/>
    <col min="40" max="41" width="4.42578125" style="1" customWidth="1"/>
    <col min="42" max="46" width="4.7109375" style="1" customWidth="1"/>
    <col min="47" max="47" width="4.28515625" style="1" customWidth="1"/>
    <col min="48" max="49" width="5.5703125" style="1" customWidth="1"/>
    <col min="50" max="50" width="1.7109375" style="16" customWidth="1"/>
    <col min="51" max="259" width="0" style="1" hidden="1" customWidth="1"/>
    <col min="260" max="16384" width="8.85546875" style="1" hidden="1"/>
  </cols>
  <sheetData>
    <row r="1" spans="2:259" s="5" customFormat="1" ht="15.75" thickBot="1" x14ac:dyDescent="0.3">
      <c r="B1" s="24"/>
      <c r="C1" s="117"/>
      <c r="D1" s="119" t="s">
        <v>36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1"/>
      <c r="AX1" s="13"/>
    </row>
    <row r="2" spans="2:259" s="10" customFormat="1" ht="15.75" thickBot="1" x14ac:dyDescent="0.3">
      <c r="B2" s="25"/>
      <c r="C2" s="118"/>
      <c r="D2" s="122" t="s">
        <v>31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4"/>
      <c r="AX2" s="14"/>
    </row>
    <row r="3" spans="2:259" customFormat="1" ht="15.75" thickBot="1" x14ac:dyDescent="0.3">
      <c r="B3" s="3"/>
      <c r="C3" s="11" t="s">
        <v>23</v>
      </c>
      <c r="D3" s="33"/>
      <c r="E3" s="8"/>
      <c r="F3" s="8"/>
      <c r="G3" s="8"/>
      <c r="H3" s="12" t="s">
        <v>24</v>
      </c>
      <c r="I3" s="2"/>
      <c r="J3" s="3"/>
      <c r="K3" s="1"/>
      <c r="L3" s="1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5"/>
      <c r="AF3" s="15" t="s">
        <v>15</v>
      </c>
      <c r="AG3" s="15" t="s">
        <v>16</v>
      </c>
      <c r="AH3" s="88" t="s">
        <v>26</v>
      </c>
      <c r="AI3" s="15" t="s">
        <v>17</v>
      </c>
      <c r="AJ3" s="15" t="s">
        <v>18</v>
      </c>
      <c r="AK3" s="1"/>
      <c r="AL3" s="1"/>
      <c r="AM3" s="4" t="s">
        <v>19</v>
      </c>
      <c r="AN3" s="4"/>
      <c r="AO3" s="1"/>
      <c r="AP3" s="1"/>
      <c r="AQ3" s="1"/>
      <c r="AR3" s="1"/>
      <c r="AS3" s="1"/>
      <c r="AT3" s="1"/>
      <c r="AU3" s="1"/>
      <c r="AV3" s="1"/>
      <c r="AW3" s="1"/>
      <c r="AX3" s="16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</row>
    <row r="4" spans="2:259" customFormat="1" ht="15.75" thickBot="1" x14ac:dyDescent="0.3">
      <c r="B4" s="40" t="s">
        <v>22</v>
      </c>
      <c r="C4" s="82" t="s">
        <v>32</v>
      </c>
      <c r="D4" s="83" t="s">
        <v>1</v>
      </c>
      <c r="E4" s="17"/>
      <c r="F4" s="111" t="s">
        <v>2</v>
      </c>
      <c r="G4" s="112" t="s">
        <v>1</v>
      </c>
      <c r="H4" s="113" t="s">
        <v>3</v>
      </c>
      <c r="I4" s="114" t="s">
        <v>4</v>
      </c>
      <c r="J4" s="115" t="s">
        <v>0</v>
      </c>
      <c r="K4" s="116" t="s">
        <v>9</v>
      </c>
      <c r="L4" s="116" t="s">
        <v>10</v>
      </c>
      <c r="M4" s="125" t="s">
        <v>20</v>
      </c>
      <c r="N4" s="126"/>
      <c r="O4" s="127" t="s">
        <v>21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8"/>
      <c r="AE4" s="15"/>
      <c r="AF4" s="15"/>
      <c r="AG4" s="15"/>
      <c r="AH4" s="15"/>
      <c r="AI4" s="1"/>
      <c r="AJ4" s="1"/>
      <c r="AK4" s="90" t="s">
        <v>22</v>
      </c>
      <c r="AL4" s="84"/>
      <c r="AM4" s="85" t="s">
        <v>33</v>
      </c>
      <c r="AN4" s="85"/>
      <c r="AO4" s="86"/>
      <c r="AP4" s="86"/>
      <c r="AQ4" s="86"/>
      <c r="AR4" s="86"/>
      <c r="AS4" s="86"/>
      <c r="AT4" s="86"/>
      <c r="AU4" s="86"/>
      <c r="AV4" s="86"/>
      <c r="AW4" s="87"/>
      <c r="AX4" s="16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</row>
    <row r="5" spans="2:259" customFormat="1" ht="15.75" thickBot="1" x14ac:dyDescent="0.3">
      <c r="B5" s="41">
        <v>1</v>
      </c>
      <c r="C5" s="36" t="s">
        <v>37</v>
      </c>
      <c r="D5" s="37">
        <v>1</v>
      </c>
      <c r="E5" s="18"/>
      <c r="F5" s="54">
        <v>1</v>
      </c>
      <c r="G5" s="105">
        <v>1</v>
      </c>
      <c r="H5" s="55">
        <v>1</v>
      </c>
      <c r="I5" s="56">
        <v>0.71527777777777779</v>
      </c>
      <c r="J5" s="55">
        <v>1</v>
      </c>
      <c r="K5" s="57">
        <v>2</v>
      </c>
      <c r="L5" s="57">
        <v>5</v>
      </c>
      <c r="M5" s="57" t="str">
        <f t="shared" ref="M5:M19" si="0">VLOOKUP(K5,$B$5:$C$10,2,FALSE)</f>
        <v>Pall. S. Giovanni</v>
      </c>
      <c r="N5" s="57" t="str">
        <f t="shared" ref="N5:N19" si="1">VLOOKUP(L5,$B$5:$C$10,2,FALSE)</f>
        <v>Rainbow2</v>
      </c>
      <c r="O5" s="42">
        <v>1</v>
      </c>
      <c r="P5" s="43" t="s">
        <v>5</v>
      </c>
      <c r="Q5" s="44">
        <v>0</v>
      </c>
      <c r="R5" s="43" t="s">
        <v>6</v>
      </c>
      <c r="S5" s="71">
        <v>15</v>
      </c>
      <c r="T5" s="43" t="s">
        <v>5</v>
      </c>
      <c r="U5" s="44">
        <v>10</v>
      </c>
      <c r="V5" s="43" t="s">
        <v>7</v>
      </c>
      <c r="W5" s="44"/>
      <c r="X5" s="43" t="s">
        <v>5</v>
      </c>
      <c r="Y5" s="44"/>
      <c r="Z5" s="43" t="s">
        <v>7</v>
      </c>
      <c r="AA5" s="44"/>
      <c r="AB5" s="43" t="s">
        <v>5</v>
      </c>
      <c r="AC5" s="44"/>
      <c r="AD5" s="45" t="s">
        <v>8</v>
      </c>
      <c r="AE5" s="15"/>
      <c r="AF5" s="15">
        <f>IF(O5&gt;Q5,1,0)</f>
        <v>1</v>
      </c>
      <c r="AG5" s="15">
        <f>IF(Q5&gt;O5,1,0)</f>
        <v>0</v>
      </c>
      <c r="AH5" s="15">
        <f>IF(AND(O5&gt;0,Q5&gt;0,O5=Q5),1,0)</f>
        <v>0</v>
      </c>
      <c r="AI5" s="1">
        <f t="shared" ref="AI5" si="2">S5+W5+AA5</f>
        <v>15</v>
      </c>
      <c r="AJ5" s="1">
        <f t="shared" ref="AJ5" si="3">U5+Y5+AC5</f>
        <v>10</v>
      </c>
      <c r="AK5" s="26"/>
      <c r="AL5" s="27" t="s">
        <v>25</v>
      </c>
      <c r="AM5" s="28" t="s">
        <v>34</v>
      </c>
      <c r="AN5" s="92" t="s">
        <v>35</v>
      </c>
      <c r="AO5" s="19" t="s">
        <v>14</v>
      </c>
      <c r="AP5" s="72" t="s">
        <v>26</v>
      </c>
      <c r="AQ5" s="72" t="s">
        <v>27</v>
      </c>
      <c r="AR5" s="72" t="s">
        <v>28</v>
      </c>
      <c r="AS5" s="72" t="s">
        <v>29</v>
      </c>
      <c r="AT5" s="72" t="s">
        <v>11</v>
      </c>
      <c r="AU5" s="29" t="s">
        <v>12</v>
      </c>
      <c r="AV5" s="81" t="s">
        <v>30</v>
      </c>
      <c r="AW5" s="30" t="s">
        <v>13</v>
      </c>
      <c r="AX5" s="16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2:259" customFormat="1" ht="15" x14ac:dyDescent="0.25">
      <c r="B6" s="31">
        <v>2</v>
      </c>
      <c r="C6" s="38" t="s">
        <v>38</v>
      </c>
      <c r="D6" s="34">
        <v>1</v>
      </c>
      <c r="E6" s="18"/>
      <c r="F6" s="106">
        <v>2</v>
      </c>
      <c r="G6" s="96">
        <v>1</v>
      </c>
      <c r="H6" s="97">
        <v>1</v>
      </c>
      <c r="I6" s="98">
        <v>0.71527777777777779</v>
      </c>
      <c r="J6" s="97">
        <v>2</v>
      </c>
      <c r="K6" s="99">
        <v>3</v>
      </c>
      <c r="L6" s="99">
        <v>6</v>
      </c>
      <c r="M6" s="99" t="str">
        <f t="shared" si="0"/>
        <v>Podenzana</v>
      </c>
      <c r="N6" s="99" t="str">
        <f t="shared" si="1"/>
        <v>Lunezia</v>
      </c>
      <c r="O6" s="101">
        <v>1</v>
      </c>
      <c r="P6" s="102" t="s">
        <v>5</v>
      </c>
      <c r="Q6" s="103">
        <v>0</v>
      </c>
      <c r="R6" s="102" t="s">
        <v>6</v>
      </c>
      <c r="S6" s="104">
        <v>15</v>
      </c>
      <c r="T6" s="102" t="s">
        <v>5</v>
      </c>
      <c r="U6" s="103">
        <v>9</v>
      </c>
      <c r="V6" s="102" t="s">
        <v>7</v>
      </c>
      <c r="W6" s="103"/>
      <c r="X6" s="102" t="s">
        <v>5</v>
      </c>
      <c r="Y6" s="103"/>
      <c r="Z6" s="102" t="s">
        <v>7</v>
      </c>
      <c r="AA6" s="103"/>
      <c r="AB6" s="102" t="s">
        <v>5</v>
      </c>
      <c r="AC6" s="103"/>
      <c r="AD6" s="107" t="s">
        <v>8</v>
      </c>
      <c r="AE6" s="15"/>
      <c r="AF6" s="15">
        <f t="shared" ref="AF6:AF19" si="4">IF(O6&gt;Q6,1,0)</f>
        <v>1</v>
      </c>
      <c r="AG6" s="15">
        <f t="shared" ref="AG6:AG19" si="5">IF(Q6&gt;O6,1,0)</f>
        <v>0</v>
      </c>
      <c r="AH6" s="15">
        <f t="shared" ref="AH6:AH19" si="6">IF(AND(O6&gt;0,Q6&gt;0,O6=Q6),1,0)</f>
        <v>0</v>
      </c>
      <c r="AI6" s="1">
        <f t="shared" ref="AI6:AI19" si="7">S6+W6+AA6</f>
        <v>15</v>
      </c>
      <c r="AJ6" s="1">
        <f t="shared" ref="AJ6:AJ19" si="8">U6+Y6+AC6</f>
        <v>9</v>
      </c>
      <c r="AK6" s="60">
        <v>1</v>
      </c>
      <c r="AL6" s="68">
        <v>4</v>
      </c>
      <c r="AM6" s="61" t="str">
        <f t="shared" ref="AM6:AM11" si="9">VLOOKUP(AK6,$B$5:$C$10,2,FALSE)</f>
        <v>SC. Pallavolo</v>
      </c>
      <c r="AN6" s="89">
        <f>SUMIF($M$5:$M$19,AM6,$O$5:$O$19)+SUMIF($N$5:$N$19,AM6,$Q$5:$Q$19)</f>
        <v>2</v>
      </c>
      <c r="AO6" s="73">
        <f>SUMIF($M$5:$M$19,AM6,$AF$5:$AF$19)+SUMIF($N$5:$N$19,AM6,$AG$5:$AG$19)</f>
        <v>2</v>
      </c>
      <c r="AP6" s="75">
        <f>SUMIF($M$5:$M$19,AM6,$AH$5:$AH$19)+SUMIF($N$5:$N$19,AM6,$AH$5:$AH$19)</f>
        <v>0</v>
      </c>
      <c r="AQ6" s="75">
        <f>SUMIF($M$5:$M$19,AM6,$AG$5:$AG$19)+SUMIF($N$5:$N$19,AM6,$AF$5:$AF$19)</f>
        <v>3</v>
      </c>
      <c r="AR6" s="75">
        <f>SUMIF($M$5:$M$19,AM6,$O$5:$O$19)+SUMIF($N$5:$N$19,AM6,$Q$5:$Q$19)</f>
        <v>2</v>
      </c>
      <c r="AS6" s="75">
        <f>SUMIF($M$5:$M$19,AM6,$Q$5:$Q$19)+SUMIF($N$5:$N$19,AM6,$O$5:$O$19)</f>
        <v>3</v>
      </c>
      <c r="AT6" s="75">
        <f>SUMIF($M$5:$M$19,AM6,$AI$5:$AI$19)+SUMIF($N$5:$N$19,AM6,$AJ$5:$AJ$19)</f>
        <v>58</v>
      </c>
      <c r="AU6" s="62">
        <f>SUMIF($M$5:$M$19,AM6,$AJ$5:$AJ$19)+SUMIF($N$5:$N$19,AM6,$AI$5:$AI$19)</f>
        <v>66</v>
      </c>
      <c r="AV6" s="77">
        <f>AR6/AS6</f>
        <v>0.66666666666666663</v>
      </c>
      <c r="AW6" s="78">
        <f>AT6/AU6</f>
        <v>0.87878787878787878</v>
      </c>
      <c r="AX6" s="16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2:259" customFormat="1" ht="15.75" thickBot="1" x14ac:dyDescent="0.3">
      <c r="B7" s="31">
        <v>3</v>
      </c>
      <c r="C7" s="38" t="s">
        <v>39</v>
      </c>
      <c r="D7" s="34">
        <v>1</v>
      </c>
      <c r="E7" s="18"/>
      <c r="F7" s="53">
        <v>3</v>
      </c>
      <c r="G7" s="108">
        <v>1</v>
      </c>
      <c r="H7" s="47">
        <v>1</v>
      </c>
      <c r="I7" s="58">
        <v>0.71527777777777779</v>
      </c>
      <c r="J7" s="47">
        <v>3</v>
      </c>
      <c r="K7" s="48">
        <v>4</v>
      </c>
      <c r="L7" s="48">
        <v>1</v>
      </c>
      <c r="M7" s="48" t="str">
        <f t="shared" si="0"/>
        <v>Rainbow1</v>
      </c>
      <c r="N7" s="48" t="str">
        <f t="shared" si="1"/>
        <v>SC. Pallavolo</v>
      </c>
      <c r="O7" s="59">
        <v>0</v>
      </c>
      <c r="P7" s="50" t="s">
        <v>5</v>
      </c>
      <c r="Q7" s="51">
        <v>1</v>
      </c>
      <c r="R7" s="50" t="s">
        <v>6</v>
      </c>
      <c r="S7" s="109">
        <v>10</v>
      </c>
      <c r="T7" s="50" t="s">
        <v>5</v>
      </c>
      <c r="U7" s="51">
        <v>15</v>
      </c>
      <c r="V7" s="50" t="s">
        <v>7</v>
      </c>
      <c r="W7" s="51"/>
      <c r="X7" s="50" t="s">
        <v>5</v>
      </c>
      <c r="Y7" s="51"/>
      <c r="Z7" s="50" t="s">
        <v>7</v>
      </c>
      <c r="AA7" s="51"/>
      <c r="AB7" s="50" t="s">
        <v>5</v>
      </c>
      <c r="AC7" s="51"/>
      <c r="AD7" s="52" t="s">
        <v>8</v>
      </c>
      <c r="AE7" s="15"/>
      <c r="AF7" s="15">
        <f t="shared" si="4"/>
        <v>0</v>
      </c>
      <c r="AG7" s="15">
        <f t="shared" si="5"/>
        <v>1</v>
      </c>
      <c r="AH7" s="15">
        <f t="shared" si="6"/>
        <v>0</v>
      </c>
      <c r="AI7" s="1">
        <f t="shared" si="7"/>
        <v>10</v>
      </c>
      <c r="AJ7" s="1">
        <f t="shared" si="8"/>
        <v>15</v>
      </c>
      <c r="AK7" s="63">
        <v>2</v>
      </c>
      <c r="AL7" s="69">
        <v>1</v>
      </c>
      <c r="AM7" s="64" t="str">
        <f t="shared" si="9"/>
        <v>Pall. S. Giovanni</v>
      </c>
      <c r="AN7" s="89">
        <f t="shared" ref="AN7:AN11" si="10">SUMIF($M$5:$M$19,AM7,$O$5:$O$19)+SUMIF($N$5:$N$19,AM7,$Q$5:$Q$19)</f>
        <v>5</v>
      </c>
      <c r="AO7" s="73">
        <f t="shared" ref="AO7:AO11" si="11">SUMIF($M$5:$M$19,AM7,$AF$5:$AF$19)+SUMIF($N$5:$N$19,AM7,$AG$5:$AG$19)</f>
        <v>5</v>
      </c>
      <c r="AP7" s="75">
        <f t="shared" ref="AP7:AP11" si="12">SUMIF($M$5:$M$19,AM7,$AH$5:$AH$19)+SUMIF($N$5:$N$19,AM7,$AH$5:$AH$19)</f>
        <v>0</v>
      </c>
      <c r="AQ7" s="75">
        <f t="shared" ref="AQ7:AQ11" si="13">SUMIF($M$5:$M$19,AM7,$AG$5:$AG$19)+SUMIF($N$5:$N$19,AM7,$AF$5:$AF$19)</f>
        <v>0</v>
      </c>
      <c r="AR7" s="75">
        <f t="shared" ref="AR7:AR11" si="14">SUMIF($M$5:$M$19,AM7,$O$5:$O$19)+SUMIF($N$5:$N$19,AM7,$Q$5:$Q$19)</f>
        <v>5</v>
      </c>
      <c r="AS7" s="75">
        <f t="shared" ref="AS7:AS11" si="15">SUMIF($M$5:$M$19,AM7,$Q$5:$Q$19)+SUMIF($N$5:$N$19,AM7,$O$5:$O$19)</f>
        <v>0</v>
      </c>
      <c r="AT7" s="75">
        <f t="shared" ref="AT7:AT11" si="16">SUMIF($M$5:$M$19,AM7,$AI$5:$AI$19)+SUMIF($N$5:$N$19,AM7,$AJ$5:$AJ$19)</f>
        <v>75</v>
      </c>
      <c r="AU7" s="62">
        <f t="shared" ref="AU7:AU11" si="17">SUMIF($M$5:$M$19,AM7,$AJ$5:$AJ$19)+SUMIF($N$5:$N$19,AM7,$AI$5:$AI$19)</f>
        <v>34</v>
      </c>
      <c r="AV7" s="77" t="e">
        <f t="shared" ref="AV7:AV11" si="18">AR7/AS7</f>
        <v>#DIV/0!</v>
      </c>
      <c r="AW7" s="78">
        <f t="shared" ref="AW7:AW11" si="19">AT7/AU7</f>
        <v>2.2058823529411766</v>
      </c>
      <c r="AX7" s="16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</row>
    <row r="8" spans="2:259" customFormat="1" ht="15" x14ac:dyDescent="0.25">
      <c r="B8" s="31">
        <v>4</v>
      </c>
      <c r="C8" s="38" t="s">
        <v>40</v>
      </c>
      <c r="D8" s="34">
        <v>1</v>
      </c>
      <c r="E8" s="18"/>
      <c r="F8" s="54">
        <v>4</v>
      </c>
      <c r="G8" s="105">
        <v>1</v>
      </c>
      <c r="H8" s="55">
        <v>2</v>
      </c>
      <c r="I8" s="110">
        <v>0.72222222222222221</v>
      </c>
      <c r="J8" s="55">
        <v>1</v>
      </c>
      <c r="K8" s="57">
        <v>1</v>
      </c>
      <c r="L8" s="57">
        <v>3</v>
      </c>
      <c r="M8" s="57" t="str">
        <f t="shared" si="0"/>
        <v>SC. Pallavolo</v>
      </c>
      <c r="N8" s="57" t="str">
        <f t="shared" si="1"/>
        <v>Podenzana</v>
      </c>
      <c r="O8" s="42">
        <v>0</v>
      </c>
      <c r="P8" s="43" t="s">
        <v>5</v>
      </c>
      <c r="Q8" s="44">
        <v>1</v>
      </c>
      <c r="R8" s="43" t="s">
        <v>6</v>
      </c>
      <c r="S8" s="71">
        <v>13</v>
      </c>
      <c r="T8" s="43" t="s">
        <v>5</v>
      </c>
      <c r="U8" s="44">
        <v>15</v>
      </c>
      <c r="V8" s="43" t="s">
        <v>7</v>
      </c>
      <c r="W8" s="44"/>
      <c r="X8" s="43" t="s">
        <v>5</v>
      </c>
      <c r="Y8" s="44"/>
      <c r="Z8" s="43" t="s">
        <v>7</v>
      </c>
      <c r="AA8" s="44"/>
      <c r="AB8" s="43" t="s">
        <v>5</v>
      </c>
      <c r="AC8" s="44"/>
      <c r="AD8" s="45" t="s">
        <v>8</v>
      </c>
      <c r="AE8" s="15"/>
      <c r="AF8" s="15">
        <f t="shared" si="4"/>
        <v>0</v>
      </c>
      <c r="AG8" s="15">
        <f t="shared" si="5"/>
        <v>1</v>
      </c>
      <c r="AH8" s="15">
        <f t="shared" si="6"/>
        <v>0</v>
      </c>
      <c r="AI8" s="1">
        <f t="shared" si="7"/>
        <v>13</v>
      </c>
      <c r="AJ8" s="1">
        <f t="shared" si="8"/>
        <v>15</v>
      </c>
      <c r="AK8" s="63">
        <v>3</v>
      </c>
      <c r="AL8" s="69">
        <v>3</v>
      </c>
      <c r="AM8" s="64" t="str">
        <f t="shared" si="9"/>
        <v>Podenzana</v>
      </c>
      <c r="AN8" s="89">
        <f t="shared" si="10"/>
        <v>3</v>
      </c>
      <c r="AO8" s="73">
        <f t="shared" si="11"/>
        <v>3</v>
      </c>
      <c r="AP8" s="75">
        <f t="shared" si="12"/>
        <v>0</v>
      </c>
      <c r="AQ8" s="75">
        <f t="shared" si="13"/>
        <v>2</v>
      </c>
      <c r="AR8" s="75">
        <f t="shared" si="14"/>
        <v>3</v>
      </c>
      <c r="AS8" s="75">
        <f t="shared" si="15"/>
        <v>2</v>
      </c>
      <c r="AT8" s="75">
        <f t="shared" si="16"/>
        <v>59</v>
      </c>
      <c r="AU8" s="62">
        <f t="shared" si="17"/>
        <v>66</v>
      </c>
      <c r="AV8" s="77">
        <f t="shared" si="18"/>
        <v>1.5</v>
      </c>
      <c r="AW8" s="78">
        <f t="shared" si="19"/>
        <v>0.89393939393939392</v>
      </c>
      <c r="AX8" s="16"/>
    </row>
    <row r="9" spans="2:259" customFormat="1" ht="15" x14ac:dyDescent="0.25">
      <c r="B9" s="93">
        <v>5</v>
      </c>
      <c r="C9" s="94" t="s">
        <v>41</v>
      </c>
      <c r="D9" s="95">
        <v>1</v>
      </c>
      <c r="E9" s="18"/>
      <c r="F9" s="106">
        <v>5</v>
      </c>
      <c r="G9" s="96">
        <v>1</v>
      </c>
      <c r="H9" s="97">
        <v>2</v>
      </c>
      <c r="I9" s="100">
        <v>0.72222222222222221</v>
      </c>
      <c r="J9" s="97">
        <v>2</v>
      </c>
      <c r="K9" s="99">
        <v>5</v>
      </c>
      <c r="L9" s="99">
        <v>4</v>
      </c>
      <c r="M9" s="99" t="str">
        <f t="shared" si="0"/>
        <v>Rainbow2</v>
      </c>
      <c r="N9" s="99" t="str">
        <f t="shared" si="1"/>
        <v>Rainbow1</v>
      </c>
      <c r="O9" s="101">
        <v>1</v>
      </c>
      <c r="P9" s="102" t="s">
        <v>5</v>
      </c>
      <c r="Q9" s="103">
        <v>0</v>
      </c>
      <c r="R9" s="102" t="s">
        <v>6</v>
      </c>
      <c r="S9" s="104">
        <v>15</v>
      </c>
      <c r="T9" s="102" t="s">
        <v>5</v>
      </c>
      <c r="U9" s="103">
        <v>5</v>
      </c>
      <c r="V9" s="102" t="s">
        <v>7</v>
      </c>
      <c r="W9" s="103"/>
      <c r="X9" s="102" t="s">
        <v>5</v>
      </c>
      <c r="Y9" s="103"/>
      <c r="Z9" s="102" t="s">
        <v>7</v>
      </c>
      <c r="AA9" s="103"/>
      <c r="AB9" s="102" t="s">
        <v>5</v>
      </c>
      <c r="AC9" s="103"/>
      <c r="AD9" s="107" t="s">
        <v>8</v>
      </c>
      <c r="AE9" s="15"/>
      <c r="AF9" s="15">
        <f t="shared" si="4"/>
        <v>1</v>
      </c>
      <c r="AG9" s="15">
        <f t="shared" si="5"/>
        <v>0</v>
      </c>
      <c r="AH9" s="15">
        <f t="shared" si="6"/>
        <v>0</v>
      </c>
      <c r="AI9" s="1">
        <f t="shared" si="7"/>
        <v>15</v>
      </c>
      <c r="AJ9" s="1">
        <f t="shared" si="8"/>
        <v>5</v>
      </c>
      <c r="AK9" s="63">
        <v>4</v>
      </c>
      <c r="AL9" s="69">
        <v>6</v>
      </c>
      <c r="AM9" s="64" t="str">
        <f t="shared" si="9"/>
        <v>Rainbow1</v>
      </c>
      <c r="AN9" s="89">
        <f t="shared" si="10"/>
        <v>0</v>
      </c>
      <c r="AO9" s="73">
        <f t="shared" si="11"/>
        <v>0</v>
      </c>
      <c r="AP9" s="75">
        <f t="shared" si="12"/>
        <v>0</v>
      </c>
      <c r="AQ9" s="75">
        <f t="shared" si="13"/>
        <v>5</v>
      </c>
      <c r="AR9" s="75">
        <f t="shared" si="14"/>
        <v>0</v>
      </c>
      <c r="AS9" s="75">
        <f t="shared" si="15"/>
        <v>5</v>
      </c>
      <c r="AT9" s="75">
        <f t="shared" si="16"/>
        <v>47</v>
      </c>
      <c r="AU9" s="62">
        <f t="shared" si="17"/>
        <v>75</v>
      </c>
      <c r="AV9" s="77">
        <f t="shared" si="18"/>
        <v>0</v>
      </c>
      <c r="AW9" s="78">
        <f t="shared" si="19"/>
        <v>0.62666666666666671</v>
      </c>
      <c r="AX9" s="16"/>
    </row>
    <row r="10" spans="2:259" customFormat="1" ht="15.75" thickBot="1" x14ac:dyDescent="0.3">
      <c r="B10" s="32">
        <v>6</v>
      </c>
      <c r="C10" s="39" t="s">
        <v>42</v>
      </c>
      <c r="D10" s="35">
        <v>1</v>
      </c>
      <c r="E10" s="18"/>
      <c r="F10" s="53">
        <v>6</v>
      </c>
      <c r="G10" s="108">
        <v>1</v>
      </c>
      <c r="H10" s="47">
        <v>2</v>
      </c>
      <c r="I10" s="46">
        <v>0.72222222222222221</v>
      </c>
      <c r="J10" s="47">
        <v>3</v>
      </c>
      <c r="K10" s="48">
        <v>6</v>
      </c>
      <c r="L10" s="48">
        <v>2</v>
      </c>
      <c r="M10" s="48" t="str">
        <f t="shared" si="0"/>
        <v>Lunezia</v>
      </c>
      <c r="N10" s="48" t="str">
        <f t="shared" si="1"/>
        <v>Pall. S. Giovanni</v>
      </c>
      <c r="O10" s="59">
        <v>0</v>
      </c>
      <c r="P10" s="50" t="s">
        <v>5</v>
      </c>
      <c r="Q10" s="51">
        <v>1</v>
      </c>
      <c r="R10" s="50" t="s">
        <v>6</v>
      </c>
      <c r="S10" s="109">
        <v>7</v>
      </c>
      <c r="T10" s="50" t="s">
        <v>5</v>
      </c>
      <c r="U10" s="51">
        <v>15</v>
      </c>
      <c r="V10" s="50" t="s">
        <v>7</v>
      </c>
      <c r="W10" s="51"/>
      <c r="X10" s="50" t="s">
        <v>5</v>
      </c>
      <c r="Y10" s="51"/>
      <c r="Z10" s="50" t="s">
        <v>7</v>
      </c>
      <c r="AA10" s="51"/>
      <c r="AB10" s="50" t="s">
        <v>5</v>
      </c>
      <c r="AC10" s="51"/>
      <c r="AD10" s="52" t="s">
        <v>8</v>
      </c>
      <c r="AE10" s="15"/>
      <c r="AF10" s="15">
        <f t="shared" si="4"/>
        <v>0</v>
      </c>
      <c r="AG10" s="15">
        <f t="shared" si="5"/>
        <v>1</v>
      </c>
      <c r="AH10" s="15">
        <f t="shared" si="6"/>
        <v>0</v>
      </c>
      <c r="AI10" s="1">
        <f t="shared" si="7"/>
        <v>7</v>
      </c>
      <c r="AJ10" s="1">
        <f t="shared" si="8"/>
        <v>15</v>
      </c>
      <c r="AK10" s="63">
        <v>5</v>
      </c>
      <c r="AL10" s="69">
        <v>2</v>
      </c>
      <c r="AM10" s="64" t="str">
        <f t="shared" si="9"/>
        <v>Rainbow2</v>
      </c>
      <c r="AN10" s="89">
        <f t="shared" si="10"/>
        <v>4</v>
      </c>
      <c r="AO10" s="73">
        <f t="shared" si="11"/>
        <v>4</v>
      </c>
      <c r="AP10" s="75">
        <f t="shared" si="12"/>
        <v>0</v>
      </c>
      <c r="AQ10" s="75">
        <f t="shared" si="13"/>
        <v>1</v>
      </c>
      <c r="AR10" s="75">
        <f t="shared" si="14"/>
        <v>4</v>
      </c>
      <c r="AS10" s="75">
        <f t="shared" si="15"/>
        <v>1</v>
      </c>
      <c r="AT10" s="75">
        <f t="shared" si="16"/>
        <v>70</v>
      </c>
      <c r="AU10" s="62">
        <f t="shared" si="17"/>
        <v>49</v>
      </c>
      <c r="AV10" s="77">
        <f t="shared" si="18"/>
        <v>4</v>
      </c>
      <c r="AW10" s="78">
        <f t="shared" si="19"/>
        <v>1.4285714285714286</v>
      </c>
      <c r="AX10" s="16"/>
    </row>
    <row r="11" spans="2:259" customFormat="1" ht="15.75" thickBot="1" x14ac:dyDescent="0.3">
      <c r="B11" s="3"/>
      <c r="C11" s="1"/>
      <c r="D11" s="3"/>
      <c r="E11" s="18"/>
      <c r="F11" s="54">
        <v>7</v>
      </c>
      <c r="G11" s="105">
        <v>1</v>
      </c>
      <c r="H11" s="55">
        <v>3</v>
      </c>
      <c r="I11" s="110">
        <v>0.72916666666666663</v>
      </c>
      <c r="J11" s="55">
        <v>1</v>
      </c>
      <c r="K11" s="57">
        <v>2</v>
      </c>
      <c r="L11" s="57">
        <v>1</v>
      </c>
      <c r="M11" s="57" t="str">
        <f t="shared" si="0"/>
        <v>Pall. S. Giovanni</v>
      </c>
      <c r="N11" s="57" t="str">
        <f t="shared" si="1"/>
        <v>SC. Pallavolo</v>
      </c>
      <c r="O11" s="42">
        <v>1</v>
      </c>
      <c r="P11" s="43" t="s">
        <v>5</v>
      </c>
      <c r="Q11" s="44">
        <v>0</v>
      </c>
      <c r="R11" s="43" t="s">
        <v>6</v>
      </c>
      <c r="S11" s="71">
        <v>15</v>
      </c>
      <c r="T11" s="43" t="s">
        <v>5</v>
      </c>
      <c r="U11" s="44">
        <v>4</v>
      </c>
      <c r="V11" s="43" t="s">
        <v>7</v>
      </c>
      <c r="W11" s="44"/>
      <c r="X11" s="43" t="s">
        <v>5</v>
      </c>
      <c r="Y11" s="44"/>
      <c r="Z11" s="43" t="s">
        <v>7</v>
      </c>
      <c r="AA11" s="44"/>
      <c r="AB11" s="43" t="s">
        <v>5</v>
      </c>
      <c r="AC11" s="44"/>
      <c r="AD11" s="45" t="s">
        <v>8</v>
      </c>
      <c r="AE11" s="21"/>
      <c r="AF11" s="15">
        <f t="shared" si="4"/>
        <v>1</v>
      </c>
      <c r="AG11" s="15">
        <f t="shared" si="5"/>
        <v>0</v>
      </c>
      <c r="AH11" s="15">
        <f t="shared" si="6"/>
        <v>0</v>
      </c>
      <c r="AI11" s="1">
        <f t="shared" si="7"/>
        <v>15</v>
      </c>
      <c r="AJ11" s="1">
        <f t="shared" si="8"/>
        <v>4</v>
      </c>
      <c r="AK11" s="67">
        <v>6</v>
      </c>
      <c r="AL11" s="70">
        <v>5</v>
      </c>
      <c r="AM11" s="65" t="str">
        <f t="shared" si="9"/>
        <v>Lunezia</v>
      </c>
      <c r="AN11" s="91">
        <f t="shared" si="10"/>
        <v>1</v>
      </c>
      <c r="AO11" s="74">
        <f t="shared" si="11"/>
        <v>1</v>
      </c>
      <c r="AP11" s="76">
        <f t="shared" si="12"/>
        <v>0</v>
      </c>
      <c r="AQ11" s="76">
        <f t="shared" si="13"/>
        <v>4</v>
      </c>
      <c r="AR11" s="76">
        <f t="shared" si="14"/>
        <v>1</v>
      </c>
      <c r="AS11" s="76">
        <f t="shared" si="15"/>
        <v>4</v>
      </c>
      <c r="AT11" s="76">
        <f t="shared" si="16"/>
        <v>52</v>
      </c>
      <c r="AU11" s="66">
        <f t="shared" si="17"/>
        <v>71</v>
      </c>
      <c r="AV11" s="79">
        <f t="shared" si="18"/>
        <v>0.25</v>
      </c>
      <c r="AW11" s="80">
        <f t="shared" si="19"/>
        <v>0.73239436619718312</v>
      </c>
      <c r="AX11" s="16"/>
    </row>
    <row r="12" spans="2:259" customFormat="1" ht="15" x14ac:dyDescent="0.25">
      <c r="B12" s="3"/>
      <c r="C12" s="1"/>
      <c r="D12" s="3"/>
      <c r="E12" s="18"/>
      <c r="F12" s="106">
        <v>8</v>
      </c>
      <c r="G12" s="96">
        <v>1</v>
      </c>
      <c r="H12" s="97">
        <v>3</v>
      </c>
      <c r="I12" s="100">
        <v>0.72916666666666663</v>
      </c>
      <c r="J12" s="97">
        <v>2</v>
      </c>
      <c r="K12" s="99">
        <v>3</v>
      </c>
      <c r="L12" s="99">
        <v>4</v>
      </c>
      <c r="M12" s="99" t="str">
        <f t="shared" si="0"/>
        <v>Podenzana</v>
      </c>
      <c r="N12" s="99" t="str">
        <f t="shared" si="1"/>
        <v>Rainbow1</v>
      </c>
      <c r="O12" s="101">
        <v>1</v>
      </c>
      <c r="P12" s="102" t="s">
        <v>5</v>
      </c>
      <c r="Q12" s="103">
        <v>0</v>
      </c>
      <c r="R12" s="102" t="s">
        <v>6</v>
      </c>
      <c r="S12" s="104">
        <v>15</v>
      </c>
      <c r="T12" s="102" t="s">
        <v>5</v>
      </c>
      <c r="U12" s="103">
        <v>14</v>
      </c>
      <c r="V12" s="102" t="s">
        <v>7</v>
      </c>
      <c r="W12" s="103"/>
      <c r="X12" s="102" t="s">
        <v>5</v>
      </c>
      <c r="Y12" s="103"/>
      <c r="Z12" s="102" t="s">
        <v>7</v>
      </c>
      <c r="AA12" s="103"/>
      <c r="AB12" s="102" t="s">
        <v>5</v>
      </c>
      <c r="AC12" s="103"/>
      <c r="AD12" s="107" t="s">
        <v>8</v>
      </c>
      <c r="AE12" s="1"/>
      <c r="AF12" s="15">
        <f t="shared" si="4"/>
        <v>1</v>
      </c>
      <c r="AG12" s="15">
        <f t="shared" si="5"/>
        <v>0</v>
      </c>
      <c r="AH12" s="15">
        <f t="shared" si="6"/>
        <v>0</v>
      </c>
      <c r="AI12" s="1">
        <f t="shared" si="7"/>
        <v>15</v>
      </c>
      <c r="AJ12" s="1">
        <f t="shared" si="8"/>
        <v>14</v>
      </c>
      <c r="AK12" s="1"/>
      <c r="AL12" s="20"/>
      <c r="AM12" s="1"/>
      <c r="AN12" s="1"/>
      <c r="AO12" s="1"/>
      <c r="AP12" s="1"/>
      <c r="AQ12" s="1"/>
      <c r="AR12" s="1"/>
      <c r="AS12" s="1"/>
      <c r="AT12" s="1"/>
      <c r="AU12" s="7"/>
      <c r="AV12" s="7"/>
      <c r="AW12" s="7"/>
      <c r="AX12" s="16"/>
    </row>
    <row r="13" spans="2:259" customFormat="1" ht="15.75" thickBot="1" x14ac:dyDescent="0.3">
      <c r="B13" s="3"/>
      <c r="C13" s="1"/>
      <c r="D13" s="3"/>
      <c r="E13" s="7"/>
      <c r="F13" s="53">
        <v>9</v>
      </c>
      <c r="G13" s="108">
        <v>1</v>
      </c>
      <c r="H13" s="47">
        <v>3</v>
      </c>
      <c r="I13" s="46">
        <v>0.72916666666666663</v>
      </c>
      <c r="J13" s="47">
        <v>3</v>
      </c>
      <c r="K13" s="48">
        <v>6</v>
      </c>
      <c r="L13" s="48">
        <v>5</v>
      </c>
      <c r="M13" s="48" t="str">
        <f t="shared" si="0"/>
        <v>Lunezia</v>
      </c>
      <c r="N13" s="48" t="str">
        <f t="shared" si="1"/>
        <v>Rainbow2</v>
      </c>
      <c r="O13" s="59">
        <v>0</v>
      </c>
      <c r="P13" s="50" t="s">
        <v>5</v>
      </c>
      <c r="Q13" s="51">
        <v>1</v>
      </c>
      <c r="R13" s="50" t="s">
        <v>6</v>
      </c>
      <c r="S13" s="109">
        <v>10</v>
      </c>
      <c r="T13" s="50" t="s">
        <v>5</v>
      </c>
      <c r="U13" s="51">
        <v>15</v>
      </c>
      <c r="V13" s="50" t="s">
        <v>7</v>
      </c>
      <c r="W13" s="51"/>
      <c r="X13" s="50" t="s">
        <v>5</v>
      </c>
      <c r="Y13" s="51"/>
      <c r="Z13" s="50" t="s">
        <v>7</v>
      </c>
      <c r="AA13" s="51"/>
      <c r="AB13" s="50" t="s">
        <v>5</v>
      </c>
      <c r="AC13" s="51"/>
      <c r="AD13" s="52" t="s">
        <v>8</v>
      </c>
      <c r="AE13" s="1"/>
      <c r="AF13" s="15">
        <f t="shared" si="4"/>
        <v>0</v>
      </c>
      <c r="AG13" s="15">
        <f t="shared" si="5"/>
        <v>1</v>
      </c>
      <c r="AH13" s="15">
        <f t="shared" si="6"/>
        <v>0</v>
      </c>
      <c r="AI13" s="1">
        <f t="shared" si="7"/>
        <v>10</v>
      </c>
      <c r="AJ13" s="1">
        <f t="shared" si="8"/>
        <v>15</v>
      </c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7"/>
      <c r="AV13" s="7"/>
      <c r="AW13" s="7"/>
      <c r="AX13" s="16"/>
    </row>
    <row r="14" spans="2:259" customFormat="1" ht="15" x14ac:dyDescent="0.25">
      <c r="B14" s="6"/>
      <c r="C14" s="1"/>
      <c r="D14" s="3"/>
      <c r="E14" s="17"/>
      <c r="F14" s="54">
        <v>10</v>
      </c>
      <c r="G14" s="105">
        <v>1</v>
      </c>
      <c r="H14" s="55">
        <v>4</v>
      </c>
      <c r="I14" s="110">
        <v>0.73611111111111116</v>
      </c>
      <c r="J14" s="55">
        <v>1</v>
      </c>
      <c r="K14" s="57">
        <v>1</v>
      </c>
      <c r="L14" s="57">
        <v>6</v>
      </c>
      <c r="M14" s="57" t="str">
        <f t="shared" si="0"/>
        <v>SC. Pallavolo</v>
      </c>
      <c r="N14" s="57" t="str">
        <f t="shared" si="1"/>
        <v>Lunezia</v>
      </c>
      <c r="O14" s="42">
        <v>1</v>
      </c>
      <c r="P14" s="43" t="s">
        <v>5</v>
      </c>
      <c r="Q14" s="44">
        <v>0</v>
      </c>
      <c r="R14" s="43" t="s">
        <v>6</v>
      </c>
      <c r="S14" s="71">
        <v>15</v>
      </c>
      <c r="T14" s="43" t="s">
        <v>5</v>
      </c>
      <c r="U14" s="44">
        <v>11</v>
      </c>
      <c r="V14" s="43" t="s">
        <v>7</v>
      </c>
      <c r="W14" s="44"/>
      <c r="X14" s="43" t="s">
        <v>5</v>
      </c>
      <c r="Y14" s="44"/>
      <c r="Z14" s="43" t="s">
        <v>7</v>
      </c>
      <c r="AA14" s="44"/>
      <c r="AB14" s="43" t="s">
        <v>5</v>
      </c>
      <c r="AC14" s="44"/>
      <c r="AD14" s="45" t="s">
        <v>8</v>
      </c>
      <c r="AE14" s="1"/>
      <c r="AF14" s="15">
        <f t="shared" si="4"/>
        <v>1</v>
      </c>
      <c r="AG14" s="15">
        <f t="shared" si="5"/>
        <v>0</v>
      </c>
      <c r="AH14" s="15">
        <f t="shared" si="6"/>
        <v>0</v>
      </c>
      <c r="AI14" s="1">
        <f t="shared" si="7"/>
        <v>15</v>
      </c>
      <c r="AJ14" s="1">
        <f t="shared" si="8"/>
        <v>11</v>
      </c>
      <c r="AK14" s="7"/>
      <c r="AL14" s="7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6"/>
    </row>
    <row r="15" spans="2:259" customFormat="1" ht="15" x14ac:dyDescent="0.25">
      <c r="B15" s="6"/>
      <c r="C15" s="1"/>
      <c r="D15" s="3"/>
      <c r="E15" s="18"/>
      <c r="F15" s="106">
        <v>11</v>
      </c>
      <c r="G15" s="96">
        <v>1</v>
      </c>
      <c r="H15" s="97">
        <v>4</v>
      </c>
      <c r="I15" s="100">
        <v>0.73611111111111116</v>
      </c>
      <c r="J15" s="97">
        <v>2</v>
      </c>
      <c r="K15" s="99">
        <v>3</v>
      </c>
      <c r="L15" s="99">
        <v>5</v>
      </c>
      <c r="M15" s="99" t="str">
        <f t="shared" si="0"/>
        <v>Podenzana</v>
      </c>
      <c r="N15" s="99" t="str">
        <f t="shared" si="1"/>
        <v>Rainbow2</v>
      </c>
      <c r="O15" s="101">
        <v>0</v>
      </c>
      <c r="P15" s="102" t="s">
        <v>5</v>
      </c>
      <c r="Q15" s="103">
        <v>1</v>
      </c>
      <c r="R15" s="102" t="s">
        <v>6</v>
      </c>
      <c r="S15" s="104">
        <v>8</v>
      </c>
      <c r="T15" s="102" t="s">
        <v>5</v>
      </c>
      <c r="U15" s="103">
        <v>15</v>
      </c>
      <c r="V15" s="102" t="s">
        <v>7</v>
      </c>
      <c r="W15" s="103"/>
      <c r="X15" s="102" t="s">
        <v>5</v>
      </c>
      <c r="Y15" s="103"/>
      <c r="Z15" s="102" t="s">
        <v>7</v>
      </c>
      <c r="AA15" s="103"/>
      <c r="AB15" s="102" t="s">
        <v>5</v>
      </c>
      <c r="AC15" s="103"/>
      <c r="AD15" s="107" t="s">
        <v>8</v>
      </c>
      <c r="AE15" s="1"/>
      <c r="AF15" s="15">
        <f t="shared" si="4"/>
        <v>0</v>
      </c>
      <c r="AG15" s="15">
        <f t="shared" si="5"/>
        <v>1</v>
      </c>
      <c r="AH15" s="15">
        <f t="shared" si="6"/>
        <v>0</v>
      </c>
      <c r="AI15" s="1">
        <f t="shared" si="7"/>
        <v>8</v>
      </c>
      <c r="AJ15" s="1">
        <f t="shared" si="8"/>
        <v>15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6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2:259" customFormat="1" ht="15.75" thickBot="1" x14ac:dyDescent="0.3">
      <c r="B16" s="3"/>
      <c r="C16" s="1"/>
      <c r="D16" s="3"/>
      <c r="E16" s="18"/>
      <c r="F16" s="53">
        <v>12</v>
      </c>
      <c r="G16" s="108">
        <v>1</v>
      </c>
      <c r="H16" s="47">
        <v>4</v>
      </c>
      <c r="I16" s="46">
        <v>0.73611111111111116</v>
      </c>
      <c r="J16" s="47">
        <v>3</v>
      </c>
      <c r="K16" s="48">
        <v>4</v>
      </c>
      <c r="L16" s="48">
        <v>2</v>
      </c>
      <c r="M16" s="48" t="str">
        <f t="shared" si="0"/>
        <v>Rainbow1</v>
      </c>
      <c r="N16" s="48" t="str">
        <f t="shared" si="1"/>
        <v>Pall. S. Giovanni</v>
      </c>
      <c r="O16" s="59">
        <v>0</v>
      </c>
      <c r="P16" s="50" t="s">
        <v>5</v>
      </c>
      <c r="Q16" s="51">
        <v>1</v>
      </c>
      <c r="R16" s="50" t="s">
        <v>6</v>
      </c>
      <c r="S16" s="109">
        <v>7</v>
      </c>
      <c r="T16" s="50" t="s">
        <v>5</v>
      </c>
      <c r="U16" s="51">
        <v>15</v>
      </c>
      <c r="V16" s="50" t="s">
        <v>7</v>
      </c>
      <c r="W16" s="51"/>
      <c r="X16" s="50" t="s">
        <v>5</v>
      </c>
      <c r="Y16" s="51"/>
      <c r="Z16" s="50" t="s">
        <v>7</v>
      </c>
      <c r="AA16" s="51"/>
      <c r="AB16" s="50" t="s">
        <v>5</v>
      </c>
      <c r="AC16" s="51"/>
      <c r="AD16" s="52" t="s">
        <v>8</v>
      </c>
      <c r="AE16" s="1"/>
      <c r="AF16" s="15">
        <f t="shared" si="4"/>
        <v>0</v>
      </c>
      <c r="AG16" s="15">
        <f t="shared" si="5"/>
        <v>1</v>
      </c>
      <c r="AH16" s="15">
        <f t="shared" si="6"/>
        <v>0</v>
      </c>
      <c r="AI16" s="1">
        <f t="shared" si="7"/>
        <v>7</v>
      </c>
      <c r="AJ16" s="1">
        <f t="shared" si="8"/>
        <v>15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6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</row>
    <row r="17" spans="2:259" customFormat="1" ht="15" x14ac:dyDescent="0.25">
      <c r="B17" s="3"/>
      <c r="C17" s="1"/>
      <c r="D17" s="3"/>
      <c r="E17" s="18"/>
      <c r="F17" s="54">
        <v>13</v>
      </c>
      <c r="G17" s="105">
        <v>1</v>
      </c>
      <c r="H17" s="55">
        <v>5</v>
      </c>
      <c r="I17" s="110">
        <v>0.74305555555555547</v>
      </c>
      <c r="J17" s="55">
        <v>1</v>
      </c>
      <c r="K17" s="57">
        <v>2</v>
      </c>
      <c r="L17" s="57">
        <v>3</v>
      </c>
      <c r="M17" s="57" t="str">
        <f t="shared" si="0"/>
        <v>Pall. S. Giovanni</v>
      </c>
      <c r="N17" s="57" t="str">
        <f t="shared" si="1"/>
        <v>Podenzana</v>
      </c>
      <c r="O17" s="42">
        <v>1</v>
      </c>
      <c r="P17" s="43" t="s">
        <v>5</v>
      </c>
      <c r="Q17" s="44">
        <v>0</v>
      </c>
      <c r="R17" s="43" t="s">
        <v>6</v>
      </c>
      <c r="S17" s="71">
        <v>15</v>
      </c>
      <c r="T17" s="43" t="s">
        <v>5</v>
      </c>
      <c r="U17" s="44">
        <v>6</v>
      </c>
      <c r="V17" s="43" t="s">
        <v>7</v>
      </c>
      <c r="W17" s="44"/>
      <c r="X17" s="43" t="s">
        <v>5</v>
      </c>
      <c r="Y17" s="44"/>
      <c r="Z17" s="43" t="s">
        <v>7</v>
      </c>
      <c r="AA17" s="44"/>
      <c r="AB17" s="43" t="s">
        <v>5</v>
      </c>
      <c r="AC17" s="44"/>
      <c r="AD17" s="45" t="s">
        <v>8</v>
      </c>
      <c r="AE17" s="1"/>
      <c r="AF17" s="15">
        <f t="shared" si="4"/>
        <v>1</v>
      </c>
      <c r="AG17" s="15">
        <f t="shared" si="5"/>
        <v>0</v>
      </c>
      <c r="AH17" s="15">
        <f t="shared" si="6"/>
        <v>0</v>
      </c>
      <c r="AI17" s="1">
        <f t="shared" si="7"/>
        <v>15</v>
      </c>
      <c r="AJ17" s="1">
        <f t="shared" si="8"/>
        <v>6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6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</row>
    <row r="18" spans="2:259" ht="15" customHeight="1" x14ac:dyDescent="0.25">
      <c r="F18" s="106">
        <v>14</v>
      </c>
      <c r="G18" s="96">
        <v>1</v>
      </c>
      <c r="H18" s="97">
        <v>5</v>
      </c>
      <c r="I18" s="100">
        <v>0.74305555555555547</v>
      </c>
      <c r="J18" s="97">
        <v>2</v>
      </c>
      <c r="K18" s="99">
        <v>5</v>
      </c>
      <c r="L18" s="99">
        <v>1</v>
      </c>
      <c r="M18" s="99" t="str">
        <f t="shared" si="0"/>
        <v>Rainbow2</v>
      </c>
      <c r="N18" s="99" t="str">
        <f t="shared" si="1"/>
        <v>SC. Pallavolo</v>
      </c>
      <c r="O18" s="101">
        <v>1</v>
      </c>
      <c r="P18" s="102" t="s">
        <v>5</v>
      </c>
      <c r="Q18" s="103">
        <v>0</v>
      </c>
      <c r="R18" s="102" t="s">
        <v>6</v>
      </c>
      <c r="S18" s="104">
        <v>15</v>
      </c>
      <c r="T18" s="102" t="s">
        <v>5</v>
      </c>
      <c r="U18" s="103">
        <v>11</v>
      </c>
      <c r="V18" s="102" t="s">
        <v>7</v>
      </c>
      <c r="W18" s="103"/>
      <c r="X18" s="102" t="s">
        <v>5</v>
      </c>
      <c r="Y18" s="103"/>
      <c r="Z18" s="102" t="s">
        <v>7</v>
      </c>
      <c r="AA18" s="103"/>
      <c r="AB18" s="102" t="s">
        <v>5</v>
      </c>
      <c r="AC18" s="103"/>
      <c r="AD18" s="107" t="s">
        <v>8</v>
      </c>
      <c r="AF18" s="15">
        <f t="shared" si="4"/>
        <v>1</v>
      </c>
      <c r="AG18" s="15">
        <f t="shared" si="5"/>
        <v>0</v>
      </c>
      <c r="AH18" s="15">
        <f t="shared" si="6"/>
        <v>0</v>
      </c>
      <c r="AI18" s="1">
        <f t="shared" si="7"/>
        <v>15</v>
      </c>
      <c r="AJ18" s="1">
        <f t="shared" si="8"/>
        <v>11</v>
      </c>
    </row>
    <row r="19" spans="2:259" ht="14.45" customHeight="1" thickBot="1" x14ac:dyDescent="0.3">
      <c r="F19" s="53">
        <v>15</v>
      </c>
      <c r="G19" s="108">
        <v>1</v>
      </c>
      <c r="H19" s="47">
        <v>5</v>
      </c>
      <c r="I19" s="46">
        <v>0.74305555555555547</v>
      </c>
      <c r="J19" s="47">
        <v>3</v>
      </c>
      <c r="K19" s="48">
        <v>6</v>
      </c>
      <c r="L19" s="48">
        <v>4</v>
      </c>
      <c r="M19" s="48" t="str">
        <f t="shared" si="0"/>
        <v>Lunezia</v>
      </c>
      <c r="N19" s="48" t="str">
        <f t="shared" si="1"/>
        <v>Rainbow1</v>
      </c>
      <c r="O19" s="49">
        <v>1</v>
      </c>
      <c r="P19" s="50" t="s">
        <v>5</v>
      </c>
      <c r="Q19" s="51">
        <v>0</v>
      </c>
      <c r="R19" s="50" t="s">
        <v>6</v>
      </c>
      <c r="S19" s="51">
        <v>15</v>
      </c>
      <c r="T19" s="50" t="s">
        <v>5</v>
      </c>
      <c r="U19" s="51">
        <v>11</v>
      </c>
      <c r="V19" s="50" t="s">
        <v>7</v>
      </c>
      <c r="W19" s="51"/>
      <c r="X19" s="50" t="s">
        <v>5</v>
      </c>
      <c r="Y19" s="51"/>
      <c r="Z19" s="50" t="s">
        <v>7</v>
      </c>
      <c r="AA19" s="51"/>
      <c r="AB19" s="50" t="s">
        <v>5</v>
      </c>
      <c r="AC19" s="51"/>
      <c r="AD19" s="52" t="s">
        <v>8</v>
      </c>
      <c r="AF19" s="15">
        <f t="shared" si="4"/>
        <v>1</v>
      </c>
      <c r="AG19" s="15">
        <f t="shared" si="5"/>
        <v>0</v>
      </c>
      <c r="AH19" s="15">
        <f t="shared" si="6"/>
        <v>0</v>
      </c>
      <c r="AI19" s="1">
        <f t="shared" si="7"/>
        <v>15</v>
      </c>
      <c r="AJ19" s="1">
        <f t="shared" si="8"/>
        <v>11</v>
      </c>
    </row>
    <row r="20" spans="2:259" ht="15" customHeight="1" x14ac:dyDescent="0.25">
      <c r="H20" s="22"/>
      <c r="I20" s="23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259" ht="14.45" hidden="1" customHeight="1" x14ac:dyDescent="0.25"/>
    <row r="22" spans="2:259" ht="14.45" hidden="1" customHeight="1" x14ac:dyDescent="0.25"/>
    <row r="23" spans="2:259" ht="14.45" hidden="1" customHeight="1" x14ac:dyDescent="0.25"/>
    <row r="24" spans="2:259" ht="15" hidden="1" customHeight="1" x14ac:dyDescent="0.25"/>
    <row r="25" spans="2:259" ht="14.45" hidden="1" customHeight="1" x14ac:dyDescent="0.25"/>
    <row r="26" spans="2:259" ht="14.45" hidden="1" customHeight="1" x14ac:dyDescent="0.25"/>
    <row r="27" spans="2:259" ht="14.45" hidden="1" customHeight="1" x14ac:dyDescent="0.25"/>
    <row r="28" spans="2:259" ht="15" hidden="1" customHeight="1" x14ac:dyDescent="0.25"/>
    <row r="29" spans="2:259" ht="15" hidden="1" x14ac:dyDescent="0.25"/>
    <row r="30" spans="2:259" ht="15" hidden="1" x14ac:dyDescent="0.25"/>
    <row r="31" spans="2:259" ht="15" hidden="1" x14ac:dyDescent="0.25"/>
    <row r="32" spans="2:259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</sheetData>
  <sheetProtection sheet="1" selectLockedCells="1"/>
  <dataConsolidate function="stdDev"/>
  <mergeCells count="5">
    <mergeCell ref="C1:C2"/>
    <mergeCell ref="D1:AW1"/>
    <mergeCell ref="D2:AW2"/>
    <mergeCell ref="M4:N4"/>
    <mergeCell ref="O4:AD4"/>
  </mergeCells>
  <conditionalFormatting sqref="AV5:AV9">
    <cfRule type="containsErrors" dxfId="2" priority="5">
      <formula>ISERROR(AV5)</formula>
    </cfRule>
  </conditionalFormatting>
  <conditionalFormatting sqref="AV10:AW11">
    <cfRule type="containsErrors" dxfId="1" priority="2">
      <formula>ISERROR(AV10)</formula>
    </cfRule>
  </conditionalFormatting>
  <conditionalFormatting sqref="AW6:AW10">
    <cfRule type="containsErrors" dxfId="0" priority="1">
      <formula>ISERROR(AW6)</formula>
    </cfRule>
  </conditionalFormatting>
  <pageMargins left="0.25" right="0.25" top="0.75" bottom="0.75" header="0.3" footer="0.3"/>
  <pageSetup paperSize="9" scale="7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Fase1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Fipav levante</cp:lastModifiedBy>
  <cp:lastPrinted>2018-05-19T09:37:46Z</cp:lastPrinted>
  <dcterms:created xsi:type="dcterms:W3CDTF">2017-02-21T19:23:01Z</dcterms:created>
  <dcterms:modified xsi:type="dcterms:W3CDTF">2023-04-29T16:00:17Z</dcterms:modified>
  <cp:category/>
</cp:coreProperties>
</file>